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Arqueo de caja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Caja chica" sheetId="4" state="visible" r:id="rId4"/>
    <sheet xmlns:r="http://schemas.openxmlformats.org/officeDocument/2006/relationships" name="Ejemplo caja chic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/ 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2" borderId="1" pivotButton="0" quotePrefix="0" xfId="0"/>
    <xf numFmtId="164" fontId="2" fillId="0" borderId="0" pivotButton="0" quotePrefix="0" xfId="0"/>
    <xf numFmtId="164" fontId="0" fillId="2" borderId="1" pivotButton="0" quotePrefix="0" xfId="0"/>
    <xf numFmtId="164" fontId="2" fillId="0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B91C1C"/>
      </font>
    </dxf>
    <dxf>
      <font>
        <b val="1"/>
        <color rgb="00B45309"/>
      </font>
    </dxf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Formato de arqueo de caja y caja chica · INVY</t>
        </is>
      </c>
    </row>
    <row r="2">
      <c r="A2" t="inlineStr">
        <is>
          <t>Hecho por INVY · invyperu.com · Gratis para usar y modificar. Funciona igual en Google Sheets.</t>
        </is>
      </c>
    </row>
    <row r="3">
      <c r="A3" t="inlineStr"/>
    </row>
    <row r="4">
      <c r="A4" t="inlineStr">
        <is>
          <t>Hoja «Arqueo de caja» (la caja del mostrador, al cierre de cada turno):</t>
        </is>
      </c>
    </row>
    <row r="5">
      <c r="A5" t="inlineStr">
        <is>
          <t xml:space="preserve">  1. Escribe el fondo inicial (el sencillo con el que abriste la caja).</t>
        </is>
      </c>
    </row>
    <row r="6">
      <c r="A6" t="inlineStr">
        <is>
          <t xml:space="preserve">  2. Escribe lo que dice tu sistema de ventas para el turno, por medio de pago (efectivo, tarjeta, Yape, Plin, transferencia).</t>
        </is>
      </c>
    </row>
    <row r="7">
      <c r="A7" t="inlineStr">
        <is>
          <t xml:space="preserve">  3. Cuenta los billetes y las monedas y escribe cuántos hay de cada uno. El total se calcula solo.</t>
        </is>
      </c>
    </row>
    <row r="8">
      <c r="A8" t="inlineStr">
        <is>
          <t xml:space="preserve">  4. Escribe lo que suman los vouchers de tarjeta y los pagos recibidos por Yape, Plin y transferencia.</t>
        </is>
      </c>
    </row>
    <row r="9">
      <c r="A9" t="inlineStr">
        <is>
          <t xml:space="preserve">  5. La hoja compara lo contado con lo esperado y te dice si la caja cuadra, si falta o si sobra, por cada medio de pago.</t>
        </is>
      </c>
    </row>
    <row r="10">
      <c r="A10" t="inlineStr"/>
    </row>
    <row r="11">
      <c r="A11" t="inlineStr">
        <is>
          <t>Hoja «Caja chica» (el fondo para gastos menores):</t>
        </is>
      </c>
    </row>
    <row r="12">
      <c r="A12" t="inlineStr">
        <is>
          <t xml:space="preserve">  efectivo que queda + comprobantes de gastos = fondo asignado. Si no da, la hoja te muestra la diferencia.</t>
        </is>
      </c>
    </row>
    <row r="13">
      <c r="A13" t="inlineStr"/>
    </row>
    <row r="14">
      <c r="A14" t="inlineStr">
        <is>
          <t>Las celdas amarillas son las que llenas tú. Las demás se calculan solas.</t>
        </is>
      </c>
    </row>
    <row r="15">
      <c r="A15" t="inlineStr">
        <is>
          <t>La hoja «Ejemplo» trae el caso resuelto de la guía: https://www.invyperu.com/blog/arqueo-de-caja</t>
        </is>
      </c>
    </row>
    <row r="16">
      <c r="A16" t="inlineStr"/>
    </row>
    <row r="17">
      <c r="A17" t="inlineStr">
        <is>
          <t>Si quieres que el cierre de caja se calcule solo con lo que vendiste, en INVY el arqueo es parte del cierre de turno: invyperu.com/funcionalidades/control-de-caja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20" customWidth="1" min="4" max="4"/>
    <col width="14" customWidth="1" min="5" max="5"/>
    <col width="22" customWidth="1" min="6" max="6"/>
  </cols>
  <sheetData>
    <row r="1">
      <c r="A1" s="1" t="inlineStr">
        <is>
          <t>Arqueo de caja</t>
        </is>
      </c>
    </row>
    <row r="2">
      <c r="A2" s="2" t="inlineStr">
        <is>
          <t>Fecha:</t>
        </is>
      </c>
      <c r="B2" s="3" t="n"/>
    </row>
    <row r="3">
      <c r="A3" s="2" t="inlineStr">
        <is>
          <t>Caja / turno:</t>
        </is>
      </c>
      <c r="B3" s="3" t="n"/>
    </row>
    <row r="4">
      <c r="A4" s="2" t="inlineStr">
        <is>
          <t>Responsable:</t>
        </is>
      </c>
      <c r="B4" s="3" t="n"/>
    </row>
    <row r="6">
      <c r="A6" s="2" t="inlineStr">
        <is>
          <t>Fondo inicial de caja</t>
        </is>
      </c>
      <c r="B6" s="4" t="n"/>
    </row>
    <row r="8">
      <c r="A8" s="5" t="inlineStr">
        <is>
          <t>1. Conteo del efectivo</t>
        </is>
      </c>
    </row>
    <row r="9">
      <c r="A9" s="6" t="inlineStr">
        <is>
          <t>Tipo</t>
        </is>
      </c>
      <c r="B9" s="6" t="inlineStr">
        <is>
          <t>Denominación</t>
        </is>
      </c>
      <c r="C9" s="6" t="inlineStr">
        <is>
          <t>Cantidad</t>
        </is>
      </c>
      <c r="D9" s="6" t="inlineStr">
        <is>
          <t>Subtotal</t>
        </is>
      </c>
    </row>
    <row r="10">
      <c r="A10" s="7" t="inlineStr">
        <is>
          <t>Billete</t>
        </is>
      </c>
      <c r="B10" s="8" t="n">
        <v>200</v>
      </c>
      <c r="C10" s="9" t="n"/>
      <c r="D10" s="8">
        <f>B10*N(C10)</f>
        <v/>
      </c>
    </row>
    <row r="11">
      <c r="A11" s="7" t="inlineStr">
        <is>
          <t>Billete</t>
        </is>
      </c>
      <c r="B11" s="8" t="n">
        <v>100</v>
      </c>
      <c r="C11" s="9" t="n"/>
      <c r="D11" s="8">
        <f>B11*N(C11)</f>
        <v/>
      </c>
    </row>
    <row r="12">
      <c r="A12" s="7" t="inlineStr">
        <is>
          <t>Billete</t>
        </is>
      </c>
      <c r="B12" s="8" t="n">
        <v>50</v>
      </c>
      <c r="C12" s="9" t="n"/>
      <c r="D12" s="8">
        <f>B12*N(C12)</f>
        <v/>
      </c>
    </row>
    <row r="13">
      <c r="A13" s="7" t="inlineStr">
        <is>
          <t>Billete</t>
        </is>
      </c>
      <c r="B13" s="8" t="n">
        <v>20</v>
      </c>
      <c r="C13" s="9" t="n"/>
      <c r="D13" s="8">
        <f>B13*N(C13)</f>
        <v/>
      </c>
    </row>
    <row r="14">
      <c r="A14" s="7" t="inlineStr">
        <is>
          <t>Billete</t>
        </is>
      </c>
      <c r="B14" s="8" t="n">
        <v>10</v>
      </c>
      <c r="C14" s="9" t="n"/>
      <c r="D14" s="8">
        <f>B14*N(C14)</f>
        <v/>
      </c>
    </row>
    <row r="15">
      <c r="A15" s="7" t="inlineStr">
        <is>
          <t>Moneda</t>
        </is>
      </c>
      <c r="B15" s="8" t="n">
        <v>5</v>
      </c>
      <c r="C15" s="9" t="n"/>
      <c r="D15" s="8">
        <f>B15*N(C15)</f>
        <v/>
      </c>
    </row>
    <row r="16">
      <c r="A16" s="7" t="inlineStr">
        <is>
          <t>Moneda</t>
        </is>
      </c>
      <c r="B16" s="8" t="n">
        <v>2</v>
      </c>
      <c r="C16" s="9" t="n"/>
      <c r="D16" s="8">
        <f>B16*N(C16)</f>
        <v/>
      </c>
    </row>
    <row r="17">
      <c r="A17" s="7" t="inlineStr">
        <is>
          <t>Moneda</t>
        </is>
      </c>
      <c r="B17" s="8" t="n">
        <v>1</v>
      </c>
      <c r="C17" s="9" t="n"/>
      <c r="D17" s="8">
        <f>B17*N(C17)</f>
        <v/>
      </c>
    </row>
    <row r="18">
      <c r="A18" s="7" t="inlineStr">
        <is>
          <t>Moneda</t>
        </is>
      </c>
      <c r="B18" s="8" t="n">
        <v>0.5</v>
      </c>
      <c r="C18" s="9" t="n"/>
      <c r="D18" s="8">
        <f>B18*N(C18)</f>
        <v/>
      </c>
    </row>
    <row r="19">
      <c r="A19" s="7" t="inlineStr">
        <is>
          <t>Moneda</t>
        </is>
      </c>
      <c r="B19" s="8" t="n">
        <v>0.2</v>
      </c>
      <c r="C19" s="9" t="n"/>
      <c r="D19" s="8">
        <f>B19*N(C19)</f>
        <v/>
      </c>
    </row>
    <row r="20">
      <c r="A20" s="7" t="inlineStr">
        <is>
          <t>Moneda</t>
        </is>
      </c>
      <c r="B20" s="8" t="n">
        <v>0.1</v>
      </c>
      <c r="C20" s="9" t="n"/>
      <c r="D20" s="8">
        <f>B20*N(C20)</f>
        <v/>
      </c>
    </row>
    <row r="21">
      <c r="C21" s="2" t="inlineStr">
        <is>
          <t>Efectivo contado</t>
        </is>
      </c>
      <c r="D21" s="10">
        <f>SUM(D10:D20)</f>
        <v/>
      </c>
    </row>
    <row r="23">
      <c r="A23" s="5" t="inlineStr">
        <is>
          <t>2. Comparación con el sistema</t>
        </is>
      </c>
    </row>
    <row r="24">
      <c r="A24" s="6" t="inlineStr">
        <is>
          <t>Medio de pago</t>
        </is>
      </c>
      <c r="B24" s="6" t="inlineStr">
        <is>
          <t>Según el sistema (ventas)</t>
        </is>
      </c>
      <c r="C24" s="6" t="inlineStr">
        <is>
          <t>Esperado en caja</t>
        </is>
      </c>
      <c r="D24" s="6" t="inlineStr">
        <is>
          <t>Contado / recibido</t>
        </is>
      </c>
      <c r="E24" s="6" t="inlineStr">
        <is>
          <t>Diferencia</t>
        </is>
      </c>
      <c r="F24" s="6" t="inlineStr">
        <is>
          <t>Resultado</t>
        </is>
      </c>
    </row>
    <row r="25">
      <c r="A25" s="7" t="inlineStr">
        <is>
          <t>Efectivo</t>
        </is>
      </c>
      <c r="B25" s="11" t="n"/>
      <c r="C25" s="8">
        <f>N(B25)+N($B$6)</f>
        <v/>
      </c>
      <c r="D25" s="8">
        <f>D21</f>
        <v/>
      </c>
      <c r="E25" s="8">
        <f>ROUND(N(D25)-N(C25),2)</f>
        <v/>
      </c>
      <c r="F25" s="7">
        <f>IF(E25=0,"Cuadra",IF(E25&lt;0,"Faltante","Sobrante"))</f>
        <v/>
      </c>
    </row>
    <row r="26">
      <c r="A26" s="7" t="inlineStr">
        <is>
          <t>Tarjeta (vouchers)</t>
        </is>
      </c>
      <c r="B26" s="11" t="n"/>
      <c r="C26" s="8">
        <f>N(B26)</f>
        <v/>
      </c>
      <c r="D26" s="11" t="n"/>
      <c r="E26" s="8">
        <f>ROUND(N(D26)-N(C26),2)</f>
        <v/>
      </c>
      <c r="F26" s="7">
        <f>IF(E26=0,"Cuadra",IF(E26&lt;0,"Faltante","Sobrante"))</f>
        <v/>
      </c>
    </row>
    <row r="27">
      <c r="A27" s="7" t="inlineStr">
        <is>
          <t>Yape</t>
        </is>
      </c>
      <c r="B27" s="11" t="n"/>
      <c r="C27" s="8">
        <f>N(B27)</f>
        <v/>
      </c>
      <c r="D27" s="11" t="n"/>
      <c r="E27" s="8">
        <f>ROUND(N(D27)-N(C27),2)</f>
        <v/>
      </c>
      <c r="F27" s="7">
        <f>IF(E27=0,"Cuadra",IF(E27&lt;0,"Faltante","Sobrante"))</f>
        <v/>
      </c>
    </row>
    <row r="28">
      <c r="A28" s="7" t="inlineStr">
        <is>
          <t>Plin</t>
        </is>
      </c>
      <c r="B28" s="11" t="n"/>
      <c r="C28" s="8">
        <f>N(B28)</f>
        <v/>
      </c>
      <c r="D28" s="11" t="n"/>
      <c r="E28" s="8">
        <f>ROUND(N(D28)-N(C28),2)</f>
        <v/>
      </c>
      <c r="F28" s="7">
        <f>IF(E28=0,"Cuadra",IF(E28&lt;0,"Faltante","Sobrante"))</f>
        <v/>
      </c>
    </row>
    <row r="29">
      <c r="A29" s="7" t="inlineStr">
        <is>
          <t>Transferencia</t>
        </is>
      </c>
      <c r="B29" s="11" t="n"/>
      <c r="C29" s="8">
        <f>N(B29)</f>
        <v/>
      </c>
      <c r="D29" s="11" t="n"/>
      <c r="E29" s="8">
        <f>ROUND(N(D29)-N(C29),2)</f>
        <v/>
      </c>
      <c r="F29" s="7">
        <f>IF(E29=0,"Cuadra",IF(E29&lt;0,"Faltante","Sobrante"))</f>
        <v/>
      </c>
    </row>
    <row r="30">
      <c r="A30" s="2" t="inlineStr">
        <is>
          <t>Total</t>
        </is>
      </c>
      <c r="B30" s="12">
        <f>SUM(B25:B29)</f>
        <v/>
      </c>
      <c r="C30" s="12">
        <f>SUM(C25:C29)</f>
        <v/>
      </c>
      <c r="D30" s="12">
        <f>SUM(D25:D29)</f>
        <v/>
      </c>
      <c r="E30" s="12">
        <f>ROUND(SUM(E25:E29),2)</f>
        <v/>
      </c>
      <c r="F30" s="2">
        <f>IF(E30=0,"La caja cuadra",IF(E30&lt;0,"Faltante","Sobrante"))</f>
        <v/>
      </c>
    </row>
    <row r="32">
      <c r="A32" s="2" t="inlineStr">
        <is>
          <t>Observaciones (causa de la diferencia):</t>
        </is>
      </c>
    </row>
    <row r="33">
      <c r="A33" s="3" t="n"/>
    </row>
    <row r="35">
      <c r="A35" t="inlineStr">
        <is>
          <t>Firma del cajero: ____________________</t>
        </is>
      </c>
      <c r="D35" t="inlineStr">
        <is>
          <t>Firma de quien revisa: ____________________</t>
        </is>
      </c>
    </row>
  </sheetData>
  <mergeCells count="1">
    <mergeCell ref="A33:F33"/>
  </mergeCells>
  <conditionalFormatting sqref="E25:F30">
    <cfRule type="expression" priority="1" dxfId="0">
      <formula>$E25&lt;0</formula>
    </cfRule>
    <cfRule type="expression" priority="2" dxfId="1">
      <formula>$E25&gt;0</formula>
    </cfRule>
    <cfRule type="expression" priority="3" dxfId="2">
      <formula>$E25=0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20" customWidth="1" min="4" max="4"/>
    <col width="14" customWidth="1" min="5" max="5"/>
    <col width="22" customWidth="1" min="6" max="6"/>
  </cols>
  <sheetData>
    <row r="1">
      <c r="A1" s="1" t="inlineStr">
        <is>
          <t>Arqueo de caja</t>
        </is>
      </c>
    </row>
    <row r="2">
      <c r="A2" s="2" t="inlineStr">
        <is>
          <t>Fecha:</t>
        </is>
      </c>
      <c r="B2" s="3" t="inlineStr">
        <is>
          <t>Día 1</t>
        </is>
      </c>
    </row>
    <row r="3">
      <c r="A3" s="2" t="inlineStr">
        <is>
          <t>Caja / turno:</t>
        </is>
      </c>
      <c r="B3" s="3" t="inlineStr">
        <is>
          <t>Caja 1 · turno tarde</t>
        </is>
      </c>
    </row>
    <row r="4">
      <c r="A4" s="2" t="inlineStr">
        <is>
          <t>Responsable:</t>
        </is>
      </c>
      <c r="B4" s="3" t="inlineStr">
        <is>
          <t>Cajera</t>
        </is>
      </c>
    </row>
    <row r="6">
      <c r="A6" s="2" t="inlineStr">
        <is>
          <t>Fondo inicial de caja</t>
        </is>
      </c>
      <c r="B6" s="4" t="n">
        <v>200</v>
      </c>
    </row>
    <row r="8">
      <c r="A8" s="5" t="inlineStr">
        <is>
          <t>1. Conteo del efectivo</t>
        </is>
      </c>
    </row>
    <row r="9">
      <c r="A9" s="6" t="inlineStr">
        <is>
          <t>Tipo</t>
        </is>
      </c>
      <c r="B9" s="6" t="inlineStr">
        <is>
          <t>Denominación</t>
        </is>
      </c>
      <c r="C9" s="6" t="inlineStr">
        <is>
          <t>Cantidad</t>
        </is>
      </c>
      <c r="D9" s="6" t="inlineStr">
        <is>
          <t>Subtotal</t>
        </is>
      </c>
    </row>
    <row r="10">
      <c r="A10" s="7" t="inlineStr">
        <is>
          <t>Billete</t>
        </is>
      </c>
      <c r="B10" s="8" t="n">
        <v>200</v>
      </c>
      <c r="C10" s="9" t="n">
        <v>2</v>
      </c>
      <c r="D10" s="8">
        <f>B10*N(C10)</f>
        <v/>
      </c>
    </row>
    <row r="11">
      <c r="A11" s="7" t="inlineStr">
        <is>
          <t>Billete</t>
        </is>
      </c>
      <c r="B11" s="8" t="n">
        <v>100</v>
      </c>
      <c r="C11" s="9" t="n">
        <v>5</v>
      </c>
      <c r="D11" s="8">
        <f>B11*N(C11)</f>
        <v/>
      </c>
    </row>
    <row r="12">
      <c r="A12" s="7" t="inlineStr">
        <is>
          <t>Billete</t>
        </is>
      </c>
      <c r="B12" s="8" t="n">
        <v>50</v>
      </c>
      <c r="C12" s="9" t="n">
        <v>8</v>
      </c>
      <c r="D12" s="8">
        <f>B12*N(C12)</f>
        <v/>
      </c>
    </row>
    <row r="13">
      <c r="A13" s="7" t="inlineStr">
        <is>
          <t>Billete</t>
        </is>
      </c>
      <c r="B13" s="8" t="n">
        <v>20</v>
      </c>
      <c r="C13" s="9" t="n">
        <v>7</v>
      </c>
      <c r="D13" s="8">
        <f>B13*N(C13)</f>
        <v/>
      </c>
    </row>
    <row r="14">
      <c r="A14" s="7" t="inlineStr">
        <is>
          <t>Billete</t>
        </is>
      </c>
      <c r="B14" s="8" t="n">
        <v>10</v>
      </c>
      <c r="C14" s="9" t="n">
        <v>9</v>
      </c>
      <c r="D14" s="8">
        <f>B14*N(C14)</f>
        <v/>
      </c>
    </row>
    <row r="15">
      <c r="A15" s="7" t="inlineStr">
        <is>
          <t>Moneda</t>
        </is>
      </c>
      <c r="B15" s="8" t="n">
        <v>5</v>
      </c>
      <c r="C15" s="9" t="n">
        <v>3</v>
      </c>
      <c r="D15" s="8">
        <f>B15*N(C15)</f>
        <v/>
      </c>
    </row>
    <row r="16">
      <c r="A16" s="7" t="inlineStr">
        <is>
          <t>Moneda</t>
        </is>
      </c>
      <c r="B16" s="8" t="n">
        <v>2</v>
      </c>
      <c r="C16" s="9" t="n">
        <v>1</v>
      </c>
      <c r="D16" s="8">
        <f>B16*N(C16)</f>
        <v/>
      </c>
    </row>
    <row r="17">
      <c r="A17" s="7" t="inlineStr">
        <is>
          <t>Moneda</t>
        </is>
      </c>
      <c r="B17" s="8" t="n">
        <v>1</v>
      </c>
      <c r="C17" s="9" t="n">
        <v>0</v>
      </c>
      <c r="D17" s="8">
        <f>B17*N(C17)</f>
        <v/>
      </c>
    </row>
    <row r="18">
      <c r="A18" s="7" t="inlineStr">
        <is>
          <t>Moneda</t>
        </is>
      </c>
      <c r="B18" s="8" t="n">
        <v>0.5</v>
      </c>
      <c r="C18" s="9" t="n">
        <v>0</v>
      </c>
      <c r="D18" s="8">
        <f>B18*N(C18)</f>
        <v/>
      </c>
    </row>
    <row r="19">
      <c r="A19" s="7" t="inlineStr">
        <is>
          <t>Moneda</t>
        </is>
      </c>
      <c r="B19" s="8" t="n">
        <v>0.2</v>
      </c>
      <c r="C19" s="9" t="n">
        <v>0</v>
      </c>
      <c r="D19" s="8">
        <f>B19*N(C19)</f>
        <v/>
      </c>
    </row>
    <row r="20">
      <c r="A20" s="7" t="inlineStr">
        <is>
          <t>Moneda</t>
        </is>
      </c>
      <c r="B20" s="8" t="n">
        <v>0.1</v>
      </c>
      <c r="C20" s="9" t="n">
        <v>0</v>
      </c>
      <c r="D20" s="8">
        <f>B20*N(C20)</f>
        <v/>
      </c>
    </row>
    <row r="21">
      <c r="C21" s="2" t="inlineStr">
        <is>
          <t>Efectivo contado</t>
        </is>
      </c>
      <c r="D21" s="10">
        <f>SUM(D10:D20)</f>
        <v/>
      </c>
    </row>
    <row r="23">
      <c r="A23" s="5" t="inlineStr">
        <is>
          <t>2. Comparación con el sistema</t>
        </is>
      </c>
    </row>
    <row r="24">
      <c r="A24" s="6" t="inlineStr">
        <is>
          <t>Medio de pago</t>
        </is>
      </c>
      <c r="B24" s="6" t="inlineStr">
        <is>
          <t>Según el sistema (ventas)</t>
        </is>
      </c>
      <c r="C24" s="6" t="inlineStr">
        <is>
          <t>Esperado en caja</t>
        </is>
      </c>
      <c r="D24" s="6" t="inlineStr">
        <is>
          <t>Contado / recibido</t>
        </is>
      </c>
      <c r="E24" s="6" t="inlineStr">
        <is>
          <t>Diferencia</t>
        </is>
      </c>
      <c r="F24" s="6" t="inlineStr">
        <is>
          <t>Resultado</t>
        </is>
      </c>
    </row>
    <row r="25">
      <c r="A25" s="7" t="inlineStr">
        <is>
          <t>Efectivo</t>
        </is>
      </c>
      <c r="B25" s="11" t="n">
        <v>1350</v>
      </c>
      <c r="C25" s="8">
        <f>N(B25)+N($B$6)</f>
        <v/>
      </c>
      <c r="D25" s="8">
        <f>D21</f>
        <v/>
      </c>
      <c r="E25" s="8">
        <f>ROUND(N(D25)-N(C25),2)</f>
        <v/>
      </c>
      <c r="F25" s="7">
        <f>IF(E25=0,"Cuadra",IF(E25&lt;0,"Faltante","Sobrante"))</f>
        <v/>
      </c>
    </row>
    <row r="26">
      <c r="A26" s="7" t="inlineStr">
        <is>
          <t>Tarjeta (vouchers)</t>
        </is>
      </c>
      <c r="B26" s="11" t="n">
        <v>480</v>
      </c>
      <c r="C26" s="8">
        <f>N(B26)</f>
        <v/>
      </c>
      <c r="D26" s="11" t="n">
        <v>480</v>
      </c>
      <c r="E26" s="8">
        <f>ROUND(N(D26)-N(C26),2)</f>
        <v/>
      </c>
      <c r="F26" s="7">
        <f>IF(E26=0,"Cuadra",IF(E26&lt;0,"Faltante","Sobrante"))</f>
        <v/>
      </c>
    </row>
    <row r="27">
      <c r="A27" s="7" t="inlineStr">
        <is>
          <t>Yape</t>
        </is>
      </c>
      <c r="B27" s="11" t="n">
        <v>620.5</v>
      </c>
      <c r="C27" s="8">
        <f>N(B27)</f>
        <v/>
      </c>
      <c r="D27" s="11" t="n">
        <v>620.5</v>
      </c>
      <c r="E27" s="8">
        <f>ROUND(N(D27)-N(C27),2)</f>
        <v/>
      </c>
      <c r="F27" s="7">
        <f>IF(E27=0,"Cuadra",IF(E27&lt;0,"Faltante","Sobrante"))</f>
        <v/>
      </c>
    </row>
    <row r="28">
      <c r="A28" s="7" t="inlineStr">
        <is>
          <t>Plin</t>
        </is>
      </c>
      <c r="B28" s="11" t="n">
        <v>95</v>
      </c>
      <c r="C28" s="8">
        <f>N(B28)</f>
        <v/>
      </c>
      <c r="D28" s="11" t="n">
        <v>95</v>
      </c>
      <c r="E28" s="8">
        <f>ROUND(N(D28)-N(C28),2)</f>
        <v/>
      </c>
      <c r="F28" s="7">
        <f>IF(E28=0,"Cuadra",IF(E28&lt;0,"Faltante","Sobrante"))</f>
        <v/>
      </c>
    </row>
    <row r="29">
      <c r="A29" s="7" t="inlineStr">
        <is>
          <t>Transferencia</t>
        </is>
      </c>
      <c r="B29" s="11" t="n">
        <v>0</v>
      </c>
      <c r="C29" s="8">
        <f>N(B29)</f>
        <v/>
      </c>
      <c r="D29" s="11" t="n">
        <v>0</v>
      </c>
      <c r="E29" s="8">
        <f>ROUND(N(D29)-N(C29),2)</f>
        <v/>
      </c>
      <c r="F29" s="7">
        <f>IF(E29=0,"Cuadra",IF(E29&lt;0,"Faltante","Sobrante"))</f>
        <v/>
      </c>
    </row>
    <row r="30">
      <c r="A30" s="2" t="inlineStr">
        <is>
          <t>Total</t>
        </is>
      </c>
      <c r="B30" s="12">
        <f>SUM(B25:B29)</f>
        <v/>
      </c>
      <c r="C30" s="12">
        <f>SUM(C25:C29)</f>
        <v/>
      </c>
      <c r="D30" s="12">
        <f>SUM(D25:D29)</f>
        <v/>
      </c>
      <c r="E30" s="12">
        <f>ROUND(SUM(E25:E29),2)</f>
        <v/>
      </c>
      <c r="F30" s="2">
        <f>IF(E30=0,"La caja cuadra",IF(E30&lt;0,"Faltante","Sobrante"))</f>
        <v/>
      </c>
    </row>
    <row r="32">
      <c r="A32" s="2" t="inlineStr">
        <is>
          <t>Observaciones (causa de la diferencia):</t>
        </is>
      </c>
    </row>
    <row r="33">
      <c r="A33" s="3" t="inlineStr">
        <is>
          <t>Faltante de S/ 3.00 en efectivo: revisar los vueltos del turno antes de asumir otra causa.</t>
        </is>
      </c>
    </row>
    <row r="35">
      <c r="A35" t="inlineStr">
        <is>
          <t>Firma del cajero: ____________________</t>
        </is>
      </c>
      <c r="D35" t="inlineStr">
        <is>
          <t>Firma de quien revisa: ____________________</t>
        </is>
      </c>
    </row>
  </sheetData>
  <mergeCells count="1">
    <mergeCell ref="A33:F33"/>
  </mergeCells>
  <conditionalFormatting sqref="E25:F30">
    <cfRule type="expression" priority="1" dxfId="0">
      <formula>$E25&lt;0</formula>
    </cfRule>
    <cfRule type="expression" priority="2" dxfId="1">
      <formula>$E25&gt;0</formula>
    </cfRule>
    <cfRule type="expression" priority="3" dxfId="2">
      <formula>$E25=0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34" customWidth="1" min="3" max="3"/>
    <col width="16" customWidth="1" min="4" max="4"/>
    <col width="14" customWidth="1" min="5" max="5"/>
  </cols>
  <sheetData>
    <row r="1">
      <c r="A1" s="1" t="inlineStr">
        <is>
          <t>Arqueo de caja chica</t>
        </is>
      </c>
    </row>
    <row r="3">
      <c r="A3" s="2" t="inlineStr">
        <is>
          <t>Fondo asignado</t>
        </is>
      </c>
      <c r="B3" s="4" t="n"/>
    </row>
    <row r="5">
      <c r="A5" s="6" t="inlineStr">
        <is>
          <t>Fecha</t>
        </is>
      </c>
      <c r="B5" s="6" t="inlineStr">
        <is>
          <t>Comprobante</t>
        </is>
      </c>
      <c r="C5" s="6" t="inlineStr">
        <is>
          <t>Concepto</t>
        </is>
      </c>
      <c r="D5" s="6" t="inlineStr">
        <is>
          <t>Monto</t>
        </is>
      </c>
    </row>
    <row r="6">
      <c r="A6" s="9" t="n"/>
      <c r="B6" s="9" t="n"/>
      <c r="C6" s="9" t="n"/>
      <c r="D6" s="11" t="n"/>
    </row>
    <row r="7">
      <c r="A7" s="9" t="n"/>
      <c r="B7" s="9" t="n"/>
      <c r="C7" s="9" t="n"/>
      <c r="D7" s="11" t="n"/>
    </row>
    <row r="8">
      <c r="A8" s="9" t="n"/>
      <c r="B8" s="9" t="n"/>
      <c r="C8" s="9" t="n"/>
      <c r="D8" s="11" t="n"/>
    </row>
    <row r="9">
      <c r="A9" s="9" t="n"/>
      <c r="B9" s="9" t="n"/>
      <c r="C9" s="9" t="n"/>
      <c r="D9" s="11" t="n"/>
    </row>
    <row r="10">
      <c r="A10" s="9" t="n"/>
      <c r="B10" s="9" t="n"/>
      <c r="C10" s="9" t="n"/>
      <c r="D10" s="11" t="n"/>
    </row>
    <row r="11">
      <c r="A11" s="9" t="n"/>
      <c r="B11" s="9" t="n"/>
      <c r="C11" s="9" t="n"/>
      <c r="D11" s="11" t="n"/>
    </row>
    <row r="12">
      <c r="A12" s="9" t="n"/>
      <c r="B12" s="9" t="n"/>
      <c r="C12" s="9" t="n"/>
      <c r="D12" s="11" t="n"/>
    </row>
    <row r="13">
      <c r="A13" s="9" t="n"/>
      <c r="B13" s="9" t="n"/>
      <c r="C13" s="9" t="n"/>
      <c r="D13" s="11" t="n"/>
    </row>
    <row r="14">
      <c r="A14" s="9" t="n"/>
      <c r="B14" s="9" t="n"/>
      <c r="C14" s="9" t="n"/>
      <c r="D14" s="11" t="n"/>
    </row>
    <row r="15">
      <c r="A15" s="9" t="n"/>
      <c r="B15" s="9" t="n"/>
      <c r="C15" s="9" t="n"/>
      <c r="D15" s="11" t="n"/>
    </row>
    <row r="16">
      <c r="A16" s="9" t="n"/>
      <c r="B16" s="9" t="n"/>
      <c r="C16" s="9" t="n"/>
      <c r="D16" s="11" t="n"/>
    </row>
    <row r="17">
      <c r="A17" s="9" t="n"/>
      <c r="B17" s="9" t="n"/>
      <c r="C17" s="9" t="n"/>
      <c r="D17" s="11" t="n"/>
    </row>
    <row r="18">
      <c r="A18" s="9" t="n"/>
      <c r="B18" s="9" t="n"/>
      <c r="C18" s="9" t="n"/>
      <c r="D18" s="11" t="n"/>
    </row>
    <row r="19">
      <c r="A19" s="9" t="n"/>
      <c r="B19" s="9" t="n"/>
      <c r="C19" s="9" t="n"/>
      <c r="D19" s="11" t="n"/>
    </row>
    <row r="20">
      <c r="A20" s="9" t="n"/>
      <c r="B20" s="9" t="n"/>
      <c r="C20" s="9" t="n"/>
      <c r="D20" s="11" t="n"/>
    </row>
    <row r="21">
      <c r="A21" s="9" t="n"/>
      <c r="B21" s="9" t="n"/>
      <c r="C21" s="9" t="n"/>
      <c r="D21" s="11" t="n"/>
    </row>
    <row r="22">
      <c r="A22" s="9" t="n"/>
      <c r="B22" s="9" t="n"/>
      <c r="C22" s="9" t="n"/>
      <c r="D22" s="11" t="n"/>
    </row>
    <row r="23">
      <c r="A23" s="9" t="n"/>
      <c r="B23" s="9" t="n"/>
      <c r="C23" s="9" t="n"/>
      <c r="D23" s="11" t="n"/>
    </row>
    <row r="24">
      <c r="A24" s="9" t="n"/>
      <c r="B24" s="9" t="n"/>
      <c r="C24" s="9" t="n"/>
      <c r="D24" s="11" t="n"/>
    </row>
    <row r="25">
      <c r="A25" s="9" t="n"/>
      <c r="B25" s="9" t="n"/>
      <c r="C25" s="9" t="n"/>
      <c r="D25" s="11" t="n"/>
    </row>
    <row r="26">
      <c r="A26" s="9" t="n"/>
      <c r="B26" s="9" t="n"/>
      <c r="C26" s="9" t="n"/>
      <c r="D26" s="11" t="n"/>
    </row>
    <row r="27">
      <c r="A27" s="9" t="n"/>
      <c r="B27" s="9" t="n"/>
      <c r="C27" s="9" t="n"/>
      <c r="D27" s="11" t="n"/>
    </row>
    <row r="28">
      <c r="A28" s="9" t="n"/>
      <c r="B28" s="9" t="n"/>
      <c r="C28" s="9" t="n"/>
      <c r="D28" s="11" t="n"/>
    </row>
    <row r="29">
      <c r="A29" s="9" t="n"/>
      <c r="B29" s="9" t="n"/>
      <c r="C29" s="9" t="n"/>
      <c r="D29" s="11" t="n"/>
    </row>
    <row r="30">
      <c r="A30" s="9" t="n"/>
      <c r="B30" s="9" t="n"/>
      <c r="C30" s="9" t="n"/>
      <c r="D30" s="11" t="n"/>
    </row>
    <row r="31">
      <c r="A31" s="9" t="n"/>
      <c r="B31" s="9" t="n"/>
      <c r="C31" s="9" t="n"/>
      <c r="D31" s="11" t="n"/>
    </row>
    <row r="32">
      <c r="A32" s="9" t="n"/>
      <c r="B32" s="9" t="n"/>
      <c r="C32" s="9" t="n"/>
      <c r="D32" s="11" t="n"/>
    </row>
    <row r="33">
      <c r="A33" s="9" t="n"/>
      <c r="B33" s="9" t="n"/>
      <c r="C33" s="9" t="n"/>
      <c r="D33" s="11" t="n"/>
    </row>
    <row r="34">
      <c r="A34" s="9" t="n"/>
      <c r="B34" s="9" t="n"/>
      <c r="C34" s="9" t="n"/>
      <c r="D34" s="11" t="n"/>
    </row>
    <row r="35">
      <c r="A35" s="9" t="n"/>
      <c r="B35" s="9" t="n"/>
      <c r="C35" s="9" t="n"/>
      <c r="D35" s="11" t="n"/>
    </row>
    <row r="36">
      <c r="C36" s="2" t="inlineStr">
        <is>
          <t>Total de comprobantes</t>
        </is>
      </c>
      <c r="D36" s="10">
        <f>SUM(D6:D35)</f>
        <v/>
      </c>
    </row>
    <row r="37">
      <c r="C37" s="2" t="inlineStr">
        <is>
          <t>Efectivo contado</t>
        </is>
      </c>
      <c r="D37" s="4" t="n"/>
    </row>
    <row r="38">
      <c r="C38" s="2" t="inlineStr">
        <is>
          <t>Efectivo + comprobantes</t>
        </is>
      </c>
      <c r="D38" s="13">
        <f>D36+N(D37)</f>
        <v/>
      </c>
    </row>
    <row r="39">
      <c r="C39" s="2" t="inlineStr">
        <is>
          <t>Diferencia con el fondo</t>
        </is>
      </c>
      <c r="D39" s="10">
        <f>ROUND(D38-N($B$3),2)</f>
        <v/>
      </c>
      <c r="E39" s="2">
        <f>IF(D39=0,"Cuadra",IF(D39&lt;0,"Faltante","Sobrante"))</f>
        <v/>
      </c>
    </row>
    <row r="40">
      <c r="C40" s="2" t="inlineStr">
        <is>
          <t>Monto a reponer</t>
        </is>
      </c>
      <c r="D40" s="13">
        <f>D36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34" customWidth="1" min="3" max="3"/>
    <col width="16" customWidth="1" min="4" max="4"/>
    <col width="14" customWidth="1" min="5" max="5"/>
  </cols>
  <sheetData>
    <row r="1">
      <c r="A1" s="1" t="inlineStr">
        <is>
          <t>Arqueo de caja chica</t>
        </is>
      </c>
    </row>
    <row r="3">
      <c r="A3" s="2" t="inlineStr">
        <is>
          <t>Fondo asignado</t>
        </is>
      </c>
      <c r="B3" s="4" t="n">
        <v>300</v>
      </c>
    </row>
    <row r="5">
      <c r="A5" s="6" t="inlineStr">
        <is>
          <t>Fecha</t>
        </is>
      </c>
      <c r="B5" s="6" t="inlineStr">
        <is>
          <t>Comprobante</t>
        </is>
      </c>
      <c r="C5" s="6" t="inlineStr">
        <is>
          <t>Concepto</t>
        </is>
      </c>
      <c r="D5" s="6" t="inlineStr">
        <is>
          <t>Monto</t>
        </is>
      </c>
    </row>
    <row r="6">
      <c r="A6" s="9" t="inlineStr">
        <is>
          <t>Día 1</t>
        </is>
      </c>
      <c r="B6" s="9" t="inlineStr">
        <is>
          <t>Boleta B001-845</t>
        </is>
      </c>
      <c r="C6" s="9" t="inlineStr">
        <is>
          <t>Útiles de oficina</t>
        </is>
      </c>
      <c r="D6" s="11" t="n">
        <v>37.5</v>
      </c>
    </row>
    <row r="7">
      <c r="A7" s="9" t="inlineStr">
        <is>
          <t>Día 2</t>
        </is>
      </c>
      <c r="B7" s="9" t="inlineStr">
        <is>
          <t>Recibo</t>
        </is>
      </c>
      <c r="C7" s="9" t="inlineStr">
        <is>
          <t>Pasajes de mensajería</t>
        </is>
      </c>
      <c r="D7" s="11" t="n">
        <v>24</v>
      </c>
    </row>
    <row r="8">
      <c r="A8" s="9" t="inlineStr">
        <is>
          <t>Día 3</t>
        </is>
      </c>
      <c r="B8" s="9" t="inlineStr">
        <is>
          <t>Boleta B002-1203</t>
        </is>
      </c>
      <c r="C8" s="9" t="inlineStr">
        <is>
          <t>Artículos de limpieza</t>
        </is>
      </c>
      <c r="D8" s="11" t="n">
        <v>58.9</v>
      </c>
    </row>
    <row r="9">
      <c r="A9" s="9" t="n"/>
      <c r="B9" s="9" t="n"/>
      <c r="C9" s="9" t="n"/>
      <c r="D9" s="11" t="n"/>
    </row>
    <row r="10">
      <c r="A10" s="9" t="n"/>
      <c r="B10" s="9" t="n"/>
      <c r="C10" s="9" t="n"/>
      <c r="D10" s="11" t="n"/>
    </row>
    <row r="11">
      <c r="A11" s="9" t="n"/>
      <c r="B11" s="9" t="n"/>
      <c r="C11" s="9" t="n"/>
      <c r="D11" s="11" t="n"/>
    </row>
    <row r="12">
      <c r="A12" s="9" t="n"/>
      <c r="B12" s="9" t="n"/>
      <c r="C12" s="9" t="n"/>
      <c r="D12" s="11" t="n"/>
    </row>
    <row r="13">
      <c r="A13" s="9" t="n"/>
      <c r="B13" s="9" t="n"/>
      <c r="C13" s="9" t="n"/>
      <c r="D13" s="11" t="n"/>
    </row>
    <row r="14">
      <c r="A14" s="9" t="n"/>
      <c r="B14" s="9" t="n"/>
      <c r="C14" s="9" t="n"/>
      <c r="D14" s="11" t="n"/>
    </row>
    <row r="15">
      <c r="A15" s="9" t="n"/>
      <c r="B15" s="9" t="n"/>
      <c r="C15" s="9" t="n"/>
      <c r="D15" s="11" t="n"/>
    </row>
    <row r="16">
      <c r="A16" s="9" t="n"/>
      <c r="B16" s="9" t="n"/>
      <c r="C16" s="9" t="n"/>
      <c r="D16" s="11" t="n"/>
    </row>
    <row r="17">
      <c r="A17" s="9" t="n"/>
      <c r="B17" s="9" t="n"/>
      <c r="C17" s="9" t="n"/>
      <c r="D17" s="11" t="n"/>
    </row>
    <row r="18">
      <c r="A18" s="9" t="n"/>
      <c r="B18" s="9" t="n"/>
      <c r="C18" s="9" t="n"/>
      <c r="D18" s="11" t="n"/>
    </row>
    <row r="19">
      <c r="A19" s="9" t="n"/>
      <c r="B19" s="9" t="n"/>
      <c r="C19" s="9" t="n"/>
      <c r="D19" s="11" t="n"/>
    </row>
    <row r="20">
      <c r="A20" s="9" t="n"/>
      <c r="B20" s="9" t="n"/>
      <c r="C20" s="9" t="n"/>
      <c r="D20" s="11" t="n"/>
    </row>
    <row r="21">
      <c r="A21" s="9" t="n"/>
      <c r="B21" s="9" t="n"/>
      <c r="C21" s="9" t="n"/>
      <c r="D21" s="11" t="n"/>
    </row>
    <row r="22">
      <c r="A22" s="9" t="n"/>
      <c r="B22" s="9" t="n"/>
      <c r="C22" s="9" t="n"/>
      <c r="D22" s="11" t="n"/>
    </row>
    <row r="23">
      <c r="A23" s="9" t="n"/>
      <c r="B23" s="9" t="n"/>
      <c r="C23" s="9" t="n"/>
      <c r="D23" s="11" t="n"/>
    </row>
    <row r="24">
      <c r="A24" s="9" t="n"/>
      <c r="B24" s="9" t="n"/>
      <c r="C24" s="9" t="n"/>
      <c r="D24" s="11" t="n"/>
    </row>
    <row r="25">
      <c r="A25" s="9" t="n"/>
      <c r="B25" s="9" t="n"/>
      <c r="C25" s="9" t="n"/>
      <c r="D25" s="11" t="n"/>
    </row>
    <row r="26">
      <c r="A26" s="9" t="n"/>
      <c r="B26" s="9" t="n"/>
      <c r="C26" s="9" t="n"/>
      <c r="D26" s="11" t="n"/>
    </row>
    <row r="27">
      <c r="A27" s="9" t="n"/>
      <c r="B27" s="9" t="n"/>
      <c r="C27" s="9" t="n"/>
      <c r="D27" s="11" t="n"/>
    </row>
    <row r="28">
      <c r="A28" s="9" t="n"/>
      <c r="B28" s="9" t="n"/>
      <c r="C28" s="9" t="n"/>
      <c r="D28" s="11" t="n"/>
    </row>
    <row r="29">
      <c r="A29" s="9" t="n"/>
      <c r="B29" s="9" t="n"/>
      <c r="C29" s="9" t="n"/>
      <c r="D29" s="11" t="n"/>
    </row>
    <row r="30">
      <c r="A30" s="9" t="n"/>
      <c r="B30" s="9" t="n"/>
      <c r="C30" s="9" t="n"/>
      <c r="D30" s="11" t="n"/>
    </row>
    <row r="31">
      <c r="A31" s="9" t="n"/>
      <c r="B31" s="9" t="n"/>
      <c r="C31" s="9" t="n"/>
      <c r="D31" s="11" t="n"/>
    </row>
    <row r="32">
      <c r="A32" s="9" t="n"/>
      <c r="B32" s="9" t="n"/>
      <c r="C32" s="9" t="n"/>
      <c r="D32" s="11" t="n"/>
    </row>
    <row r="33">
      <c r="A33" s="9" t="n"/>
      <c r="B33" s="9" t="n"/>
      <c r="C33" s="9" t="n"/>
      <c r="D33" s="11" t="n"/>
    </row>
    <row r="34">
      <c r="A34" s="9" t="n"/>
      <c r="B34" s="9" t="n"/>
      <c r="C34" s="9" t="n"/>
      <c r="D34" s="11" t="n"/>
    </row>
    <row r="35">
      <c r="A35" s="9" t="n"/>
      <c r="B35" s="9" t="n"/>
      <c r="C35" s="9" t="n"/>
      <c r="D35" s="11" t="n"/>
    </row>
    <row r="36">
      <c r="C36" s="2" t="inlineStr">
        <is>
          <t>Total de comprobantes</t>
        </is>
      </c>
      <c r="D36" s="10">
        <f>SUM(D6:D35)</f>
        <v/>
      </c>
    </row>
    <row r="37">
      <c r="C37" s="2" t="inlineStr">
        <is>
          <t>Efectivo contado</t>
        </is>
      </c>
      <c r="D37" s="4" t="n">
        <v>179.6</v>
      </c>
    </row>
    <row r="38">
      <c r="C38" s="2" t="inlineStr">
        <is>
          <t>Efectivo + comprobantes</t>
        </is>
      </c>
      <c r="D38" s="13">
        <f>D36+N(D37)</f>
        <v/>
      </c>
    </row>
    <row r="39">
      <c r="C39" s="2" t="inlineStr">
        <is>
          <t>Diferencia con el fondo</t>
        </is>
      </c>
      <c r="D39" s="10">
        <f>ROUND(D38-N($B$3),2)</f>
        <v/>
      </c>
      <c r="E39" s="2">
        <f>IF(D39=0,"Cuadra",IF(D39&lt;0,"Faltante","Sobrante"))</f>
        <v/>
      </c>
    </row>
    <row r="40">
      <c r="C40" s="2" t="inlineStr">
        <is>
          <t>Monto a reponer</t>
        </is>
      </c>
      <c r="D40" s="13">
        <f>D36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2026-10-31T07:58:21Z</dcterms:created>
  <dcterms:modified xmlns:dcterms="http://purl.org/dc/terms/" xmlns:xsi="http://www.w3.org/2001/XMLSchema-instance" xsi:type="dcterms:W3CDTF">2026-10-31T07:58:21Z</dcterms:modified>
</cp:coreProperties>
</file>